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ederica_albanesi\Desktop\PUBBLICAZIONE GENNAIO APRILE\"/>
    </mc:Choice>
  </mc:AlternateContent>
  <xr:revisionPtr revIDLastSave="0" documentId="8_{75B6F9D6-1FD7-47CF-A08D-1444AD89A5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 REGIONE MARCHE PER PROV" sheetId="1" r:id="rId1"/>
  </sheets>
  <definedNames>
    <definedName name="_xlnm.Print_Area" localSheetId="0">'STAT REGIONE MARCHE PER PROV'!$A$1:$Y$32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" i="1" l="1"/>
  <c r="V3" i="1"/>
  <c r="S5" i="1"/>
  <c r="V4" i="1"/>
  <c r="P27" i="1" l="1"/>
  <c r="Q27" i="1"/>
  <c r="O27" i="1"/>
  <c r="N27" i="1" l="1"/>
  <c r="Q26" i="1"/>
  <c r="P26" i="1"/>
  <c r="O26" i="1"/>
  <c r="N26" i="1"/>
  <c r="Q25" i="1"/>
  <c r="P25" i="1"/>
  <c r="O25" i="1"/>
  <c r="N25" i="1"/>
  <c r="Q24" i="1"/>
  <c r="P24" i="1"/>
  <c r="O24" i="1"/>
  <c r="N24" i="1"/>
  <c r="O23" i="1"/>
  <c r="P23" i="1"/>
  <c r="Q23" i="1"/>
  <c r="N23" i="1"/>
  <c r="S27" i="1"/>
  <c r="M27" i="1"/>
  <c r="L27" i="1"/>
  <c r="M26" i="1"/>
  <c r="L26" i="1"/>
  <c r="M25" i="1"/>
  <c r="L25" i="1"/>
  <c r="M24" i="1"/>
  <c r="L24" i="1"/>
  <c r="M23" i="1"/>
  <c r="L23" i="1"/>
  <c r="G27" i="1"/>
  <c r="F27" i="1"/>
  <c r="G26" i="1"/>
  <c r="G25" i="1"/>
  <c r="G24" i="1"/>
  <c r="G23" i="1"/>
  <c r="F24" i="1"/>
  <c r="F25" i="1"/>
  <c r="F26" i="1"/>
  <c r="F23" i="1"/>
  <c r="C28" i="1"/>
  <c r="D28" i="1"/>
  <c r="E28" i="1"/>
  <c r="H28" i="1"/>
  <c r="I28" i="1"/>
  <c r="J28" i="1"/>
  <c r="K28" i="1"/>
  <c r="B28" i="1"/>
  <c r="L28" i="1" l="1"/>
  <c r="S26" i="1"/>
  <c r="F28" i="1"/>
  <c r="M28" i="1"/>
  <c r="S25" i="1"/>
  <c r="P28" i="1"/>
  <c r="R25" i="1"/>
  <c r="R26" i="1"/>
  <c r="O28" i="1"/>
  <c r="G28" i="1"/>
  <c r="N28" i="1"/>
  <c r="R23" i="1"/>
  <c r="R24" i="1"/>
  <c r="R27" i="1"/>
  <c r="S23" i="1"/>
  <c r="Q28" i="1"/>
  <c r="S24" i="1"/>
  <c r="S28" i="1" l="1"/>
  <c r="R28" i="1"/>
</calcChain>
</file>

<file path=xl/sharedStrings.xml><?xml version="1.0" encoding="utf-8"?>
<sst xmlns="http://schemas.openxmlformats.org/spreadsheetml/2006/main" count="57" uniqueCount="34">
  <si>
    <t>AL B E R G H I</t>
  </si>
  <si>
    <t>ESERCIZI COMPLEMENTARI</t>
  </si>
  <si>
    <t>TOTALE GENERALE</t>
  </si>
  <si>
    <t>Italiani</t>
  </si>
  <si>
    <t>Stranieri</t>
  </si>
  <si>
    <t>Totale</t>
  </si>
  <si>
    <t>Arrivi</t>
  </si>
  <si>
    <t>Presenze</t>
  </si>
  <si>
    <t>AN</t>
  </si>
  <si>
    <t>AP</t>
  </si>
  <si>
    <t>FM</t>
  </si>
  <si>
    <t>MC</t>
  </si>
  <si>
    <t>PU</t>
  </si>
  <si>
    <t>RISPONDENTI</t>
  </si>
  <si>
    <t>N° Strutture Ripondenti</t>
  </si>
  <si>
    <t>GIUNTA REGIONALE</t>
  </si>
  <si>
    <t>Dipartimento sviluppo economico</t>
  </si>
  <si>
    <t>Settore turismo, cooperazione territoriale europea  e cooperazione allo sviluppo</t>
  </si>
  <si>
    <t>DATA DI ESTRAZIONE</t>
  </si>
  <si>
    <t xml:space="preserve">PERIODO DI ANALISI </t>
  </si>
  <si>
    <t xml:space="preserve">DATI  PROVVISORI </t>
  </si>
  <si>
    <t>(in relazione al mese di riferimento per il periodo selezionato )</t>
  </si>
  <si>
    <t>PROVINCIA</t>
  </si>
  <si>
    <t>Via Gentile da Fabriano, 9 - 60125 Ancona -  Tel. +39.071.8062471 - 2431 -  2311</t>
  </si>
  <si>
    <t>E-mail: settore.turismoCooperazione@regione.marche.it  Pec: regione.marche.funzionectc@emarche.it</t>
  </si>
  <si>
    <t xml:space="preserve">Web: www.regione.marche.it/turismo,  www.letsmarche.it </t>
  </si>
  <si>
    <t>Osservatorio Turismo: mail: osservatorio.turismo@regione.marche.it  Tel: +39.071.8062135 - 2175</t>
  </si>
  <si>
    <t>Rispondenti = strutture aperte/strutture con almeno 1 risposta</t>
  </si>
  <si>
    <t>Totale Strutture Aperte</t>
  </si>
  <si>
    <t>53,84%</t>
  </si>
  <si>
    <t>09/01/2026 12:58:46</t>
  </si>
  <si>
    <t>da Gennaio a Aprile</t>
  </si>
  <si>
    <t>Anno 2025</t>
  </si>
  <si>
    <t>Movimento per PROVINCIA per PERIODO - GENNAIO APRILE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</si>
</sst>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7"/>
      <name val="MS Sans Serif"/>
      <family val="2"/>
    </font>
    <font>
      <b/>
      <i/>
      <sz val="13.5"/>
      <name val="MS Sans Serif"/>
      <family val="2"/>
    </font>
    <font>
      <b/>
      <i/>
      <sz val="13.5"/>
      <name val="Arial"/>
      <family val="2"/>
    </font>
    <font>
      <sz val="13.5"/>
      <name val="Arial"/>
      <family val="2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b/>
      <i/>
      <sz val="22"/>
      <name val="Arial"/>
      <family val="2"/>
    </font>
    <font>
      <i/>
      <sz val="16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b/>
      <i/>
      <sz val="16"/>
      <name val="Arial"/>
      <family val="2"/>
    </font>
    <font>
      <i/>
      <sz val="10"/>
      <name val="Arial"/>
      <family val="2"/>
    </font>
    <font>
      <sz val="13.5"/>
      <name val="MS Sans Serif"/>
      <family val="2"/>
    </font>
    <font>
      <sz val="10"/>
      <name val="Arial"/>
      <family val="2"/>
    </font>
    <font>
      <i/>
      <sz val="16"/>
      <color rgb="FFFF0000"/>
      <name val="Arial"/>
      <family val="2"/>
    </font>
    <font>
      <b/>
      <i/>
      <sz val="22"/>
      <color rgb="FFFF0000"/>
      <name val="Arial"/>
      <family val="2"/>
    </font>
    <font>
      <b/>
      <i/>
      <sz val="16"/>
      <color theme="9" tint="-0.249977111117893"/>
      <name val="Arial"/>
      <family val="2"/>
    </font>
    <font>
      <b/>
      <sz val="16"/>
      <color rgb="FFFF0000"/>
      <name val="Arial"/>
      <family val="2"/>
    </font>
    <font>
      <i/>
      <sz val="18"/>
      <color theme="0"/>
      <name val="Arial"/>
      <family val="2"/>
    </font>
    <font>
      <i/>
      <sz val="16"/>
      <name val="Times New Roman"/>
      <family val="1"/>
    </font>
    <font>
      <i/>
      <sz val="20"/>
      <name val="Times New Roman"/>
      <family val="1"/>
    </font>
    <font>
      <i/>
      <sz val="10"/>
      <color theme="0"/>
      <name val="Arial"/>
      <family val="2"/>
    </font>
    <font>
      <i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8" fillId="0" borderId="0"/>
  </cellStyleXfs>
  <cellXfs count="53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/>
    <xf numFmtId="0" fontId="10" fillId="0" borderId="0" xfId="0" applyFont="1"/>
    <xf numFmtId="0" fontId="4" fillId="0" borderId="0" xfId="2" applyFont="1"/>
    <xf numFmtId="0" fontId="3" fillId="0" borderId="0" xfId="2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hidden="1"/>
    </xf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9" fillId="0" borderId="0" xfId="0" applyFont="1"/>
    <xf numFmtId="0" fontId="12" fillId="0" borderId="0" xfId="1" applyFont="1"/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/>
    <xf numFmtId="0" fontId="12" fillId="0" borderId="0" xfId="2" applyFont="1"/>
    <xf numFmtId="0" fontId="15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6" fillId="0" borderId="0" xfId="1" applyFont="1"/>
    <xf numFmtId="0" fontId="1" fillId="0" borderId="0" xfId="1" applyAlignment="1">
      <alignment vertical="center"/>
    </xf>
    <xf numFmtId="0" fontId="1" fillId="0" borderId="0" xfId="1"/>
    <xf numFmtId="0" fontId="6" fillId="0" borderId="0" xfId="1" applyFont="1" applyAlignment="1" applyProtection="1">
      <alignment vertical="center"/>
      <protection hidden="1"/>
    </xf>
    <xf numFmtId="0" fontId="7" fillId="0" borderId="0" xfId="1" applyFont="1"/>
    <xf numFmtId="0" fontId="17" fillId="0" borderId="0" xfId="1" applyFont="1" applyAlignment="1" applyProtection="1">
      <alignment vertical="center"/>
      <protection hidden="1"/>
    </xf>
    <xf numFmtId="0" fontId="17" fillId="0" borderId="0" xfId="1" applyFont="1" applyAlignment="1" applyProtection="1">
      <alignment horizontal="centerContinuous" vertical="center"/>
      <protection hidden="1"/>
    </xf>
    <xf numFmtId="0" fontId="8" fillId="0" borderId="0" xfId="1" applyFont="1"/>
    <xf numFmtId="0" fontId="17" fillId="0" borderId="0" xfId="1" applyFont="1" applyAlignment="1" applyProtection="1">
      <alignment horizontal="center" vertical="center"/>
      <protection hidden="1"/>
    </xf>
    <xf numFmtId="0" fontId="12" fillId="0" borderId="0" xfId="2" applyFont="1" applyAlignment="1">
      <alignment horizontal="left" vertical="center"/>
    </xf>
    <xf numFmtId="0" fontId="2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9" fillId="0" borderId="0" xfId="2" applyFont="1" applyAlignment="1">
      <alignment vertical="center"/>
    </xf>
    <xf numFmtId="0" fontId="6" fillId="3" borderId="0" xfId="1" applyFont="1" applyFill="1" applyAlignment="1" applyProtection="1">
      <alignment horizontal="centerContinuous" vertical="center"/>
      <protection hidden="1"/>
    </xf>
    <xf numFmtId="0" fontId="17" fillId="6" borderId="0" xfId="1" applyFont="1" applyFill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left" vertical="center"/>
      <protection hidden="1"/>
    </xf>
    <xf numFmtId="0" fontId="21" fillId="0" borderId="0" xfId="2" applyFont="1" applyAlignment="1">
      <alignment horizontal="right" vertical="center"/>
    </xf>
    <xf numFmtId="0" fontId="22" fillId="0" borderId="0" xfId="1" applyFont="1" applyAlignment="1">
      <alignment horizontal="center"/>
    </xf>
    <xf numFmtId="0" fontId="23" fillId="0" borderId="0" xfId="1" applyFont="1"/>
    <xf numFmtId="0" fontId="24" fillId="0" borderId="0" xfId="2" applyFont="1" applyAlignment="1">
      <alignment horizontal="left"/>
    </xf>
    <xf numFmtId="3" fontId="12" fillId="0" borderId="0" xfId="2" applyNumberFormat="1" applyFont="1"/>
    <xf numFmtId="0" fontId="25" fillId="0" borderId="0" xfId="2" applyFont="1" applyAlignment="1">
      <alignment horizontal="left"/>
    </xf>
    <xf numFmtId="0" fontId="26" fillId="0" borderId="0" xfId="1" applyFont="1"/>
    <xf numFmtId="0" fontId="27" fillId="0" borderId="0" xfId="2" applyFont="1"/>
    <xf numFmtId="0" fontId="27" fillId="0" borderId="0" xfId="2" applyFont="1" applyAlignment="1">
      <alignment vertical="center"/>
    </xf>
    <xf numFmtId="3" fontId="12" fillId="0" borderId="0" xfId="2" applyNumberFormat="1" applyFont="1" applyAlignment="1">
      <alignment horizontal="right"/>
    </xf>
    <xf numFmtId="0" fontId="1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6" fillId="2" borderId="0" xfId="1" applyFont="1" applyFill="1" applyAlignment="1" applyProtection="1">
      <alignment horizontal="center" vertical="center"/>
      <protection hidden="1"/>
    </xf>
    <xf numFmtId="0" fontId="6" fillId="4" borderId="0" xfId="1" applyFont="1" applyFill="1" applyAlignment="1" applyProtection="1">
      <alignment horizontal="center" vertical="center"/>
      <protection hidden="1"/>
    </xf>
    <xf numFmtId="0" fontId="6" fillId="5" borderId="0" xfId="1" applyFont="1" applyFill="1" applyAlignment="1" applyProtection="1">
      <alignment horizontal="center" vertical="center"/>
      <protection hidden="1"/>
    </xf>
  </cellXfs>
  <cellStyles count="4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207340</xdr:colOff>
      <xdr:row>0</xdr:row>
      <xdr:rowOff>88072</xdr:rowOff>
    </xdr:from>
    <xdr:to>
      <xdr:col>0</xdr:col>
      <xdr:colOff>2319467</xdr:colOff>
      <xdr:row>3</xdr:row>
      <xdr:rowOff>19050</xdr:rowOff>
    </xdr:to>
    <xdr:pic>
      <xdr:nvPicPr>
        <xdr:cNvPr id="19" name="Immagine 18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340" y="88072"/>
          <a:ext cx="2112127" cy="788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952500</xdr:colOff>
      <xdr:row>0</xdr:row>
      <xdr:rowOff>38100</xdr:rowOff>
    </xdr:from>
    <xdr:to>
      <xdr:col>16</xdr:col>
      <xdr:colOff>971550</xdr:colOff>
      <xdr:row>8</xdr:row>
      <xdr:rowOff>180976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173200" y="38100"/>
          <a:ext cx="4324350" cy="2543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9"/>
  <sheetViews>
    <sheetView tabSelected="1" zoomScale="50" zoomScaleNormal="50" workbookViewId="0">
      <selection activeCell="E53" sqref="E53"/>
    </sheetView>
  </sheetViews>
  <sheetFormatPr defaultRowHeight="15" x14ac:dyDescent="0.25"/>
  <cols>
    <col min="1" max="1" width="36.42578125" customWidth="1" collapsed="1"/>
    <col min="2" max="2" width="20.28515625" customWidth="1" collapsed="1"/>
    <col min="3" max="3" width="15.140625" bestFit="1" customWidth="1" collapsed="1"/>
    <col min="4" max="4" width="12.42578125" bestFit="1" customWidth="1" collapsed="1"/>
    <col min="5" max="5" width="12.7109375" bestFit="1" customWidth="1" collapsed="1"/>
    <col min="6" max="7" width="15.140625" bestFit="1" customWidth="1" collapsed="1"/>
    <col min="8" max="8" width="12.42578125" bestFit="1" customWidth="1" collapsed="1"/>
    <col min="9" max="9" width="15.140625" bestFit="1" customWidth="1" collapsed="1"/>
    <col min="10" max="10" width="12.42578125" bestFit="1" customWidth="1" collapsed="1"/>
    <col min="11" max="13" width="15.140625" bestFit="1" customWidth="1" collapsed="1"/>
    <col min="14" max="14" width="21.7109375" bestFit="1" customWidth="1" collapsed="1"/>
    <col min="15" max="15" width="15.140625" bestFit="1" customWidth="1" collapsed="1"/>
    <col min="16" max="16" width="12.42578125" bestFit="1" customWidth="1" collapsed="1"/>
    <col min="17" max="18" width="15.140625" bestFit="1" customWidth="1" collapsed="1"/>
    <col min="19" max="19" width="16.85546875" bestFit="1" customWidth="1"/>
    <col min="21" max="21" width="13.140625" customWidth="1"/>
    <col min="22" max="22" width="17.7109375" customWidth="1"/>
  </cols>
  <sheetData>
    <row r="1" spans="1:25" s="15" customFormat="1" ht="23.25" x14ac:dyDescent="0.35">
      <c r="B1" s="1" t="s">
        <v>15</v>
      </c>
      <c r="C1" s="2"/>
      <c r="D1" s="3"/>
      <c r="E1" s="3"/>
      <c r="F1" s="13"/>
      <c r="G1" s="13"/>
      <c r="H1" s="13"/>
      <c r="I1" s="14"/>
      <c r="J1" s="14"/>
      <c r="K1" s="14"/>
      <c r="L1" s="14"/>
      <c r="M1" s="14"/>
      <c r="N1" s="14"/>
      <c r="O1" s="14"/>
      <c r="P1" s="14"/>
      <c r="Q1" s="14"/>
      <c r="S1" s="45">
        <f>B21</f>
        <v>2025</v>
      </c>
      <c r="T1" s="46"/>
      <c r="U1" s="46"/>
      <c r="V1" s="46"/>
      <c r="W1" s="37"/>
      <c r="X1" s="37"/>
      <c r="Y1" s="37"/>
    </row>
    <row r="2" spans="1:25" s="16" customFormat="1" ht="20.25" x14ac:dyDescent="0.3">
      <c r="B2" s="16" t="s">
        <v>16</v>
      </c>
      <c r="C2" s="5"/>
      <c r="D2" s="5"/>
      <c r="E2" s="5"/>
      <c r="F2" s="17"/>
      <c r="G2" s="17"/>
      <c r="H2" s="17"/>
      <c r="I2" s="18"/>
      <c r="J2" s="18"/>
      <c r="K2" s="18"/>
      <c r="L2" s="18"/>
      <c r="M2" s="18"/>
      <c r="N2" s="18"/>
      <c r="O2" s="18"/>
      <c r="P2" s="18"/>
      <c r="Q2" s="18"/>
      <c r="S2" s="12" t="s">
        <v>13</v>
      </c>
      <c r="V2" s="44" t="s">
        <v>29</v>
      </c>
      <c r="W2" s="41">
        <v>8396</v>
      </c>
      <c r="X2" s="42">
        <v>15595</v>
      </c>
      <c r="Y2" s="43">
        <v>7403</v>
      </c>
    </row>
    <row r="3" spans="1:25" s="16" customFormat="1" ht="24" customHeight="1" x14ac:dyDescent="0.3">
      <c r="B3" s="38" t="s">
        <v>17</v>
      </c>
      <c r="C3" s="6"/>
      <c r="D3" s="6"/>
      <c r="E3" s="6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S3" s="16" t="s">
        <v>14</v>
      </c>
      <c r="V3" s="39">
        <f>W2</f>
        <v>8396</v>
      </c>
      <c r="W3" s="19"/>
      <c r="Y3" s="28"/>
    </row>
    <row r="4" spans="1:25" s="16" customFormat="1" ht="24" customHeight="1" x14ac:dyDescent="0.3">
      <c r="B4" s="38" t="s">
        <v>23</v>
      </c>
      <c r="C4" s="6"/>
      <c r="D4" s="6"/>
      <c r="E4" s="6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S4" s="16" t="s">
        <v>28</v>
      </c>
      <c r="V4" s="39">
        <f>X2</f>
        <v>15595</v>
      </c>
      <c r="W4" s="19"/>
      <c r="Y4" s="28"/>
    </row>
    <row r="5" spans="1:25" s="21" customFormat="1" ht="24" customHeight="1" x14ac:dyDescent="0.35">
      <c r="B5" s="38" t="s">
        <v>24</v>
      </c>
      <c r="C5" s="4"/>
      <c r="D5" s="4"/>
      <c r="E5" s="4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S5" s="16" t="str">
        <f>CONCATENATE("Di cui ANNUALI n. ", Y2, " e STAGIONALI n. ", X2-Y2)</f>
        <v>Di cui ANNUALI n. 7403 e STAGIONALI n. 8192</v>
      </c>
      <c r="Y5" s="28"/>
    </row>
    <row r="6" spans="1:25" s="21" customFormat="1" ht="24" customHeight="1" x14ac:dyDescent="0.35">
      <c r="B6" s="38" t="s">
        <v>25</v>
      </c>
      <c r="C6" s="4"/>
      <c r="D6" s="4"/>
      <c r="E6" s="4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S6" s="12" t="s">
        <v>27</v>
      </c>
      <c r="X6" s="16"/>
      <c r="Y6" s="28"/>
    </row>
    <row r="7" spans="1:25" s="21" customFormat="1" ht="24" customHeight="1" x14ac:dyDescent="0.35">
      <c r="B7" s="38" t="s">
        <v>26</v>
      </c>
      <c r="C7" s="4"/>
      <c r="D7" s="4"/>
      <c r="E7" s="4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X7" s="16"/>
      <c r="Y7" s="28"/>
    </row>
    <row r="8" spans="1:25" s="21" customFormat="1" ht="24" customHeight="1" x14ac:dyDescent="0.35">
      <c r="B8"/>
      <c r="C8" s="4"/>
      <c r="D8" s="4"/>
      <c r="E8" s="4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S8" s="16" t="s">
        <v>18</v>
      </c>
      <c r="V8" s="31" t="s">
        <v>30</v>
      </c>
      <c r="X8" s="16"/>
      <c r="Y8" s="28"/>
    </row>
    <row r="9" spans="1:25" s="21" customFormat="1" ht="24" customHeight="1" x14ac:dyDescent="0.4">
      <c r="A9" s="40" t="s">
        <v>32</v>
      </c>
      <c r="C9" s="4"/>
      <c r="D9" s="4"/>
      <c r="E9" s="4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S9" s="16" t="s">
        <v>19</v>
      </c>
      <c r="V9" s="31" t="s">
        <v>31</v>
      </c>
    </row>
    <row r="10" spans="1:25" s="21" customFormat="1" ht="24" customHeight="1" x14ac:dyDescent="0.2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5"/>
      <c r="P10" s="35"/>
      <c r="Q10" s="35"/>
      <c r="R10" s="35"/>
      <c r="T10" s="35"/>
      <c r="U10" s="35"/>
      <c r="W10" s="35"/>
      <c r="Y10" s="31"/>
    </row>
    <row r="11" spans="1:25" s="21" customFormat="1" ht="24" customHeight="1" x14ac:dyDescent="0.2">
      <c r="A11" s="49" t="s">
        <v>20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s="21" customFormat="1" ht="27.75" x14ac:dyDescent="0.2">
      <c r="A12" s="49" t="s">
        <v>33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s="21" customFormat="1" ht="34.5" customHeight="1" x14ac:dyDescent="0.2">
      <c r="A13" s="49" t="s">
        <v>21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5" s="23" customFormat="1" ht="24" customHeight="1" x14ac:dyDescent="0.25">
      <c r="A15" s="22"/>
      <c r="B15" s="50" t="s">
        <v>0</v>
      </c>
      <c r="C15" s="50"/>
      <c r="D15" s="50"/>
      <c r="E15" s="50"/>
      <c r="F15" s="50"/>
      <c r="G15" s="50"/>
      <c r="H15" s="51" t="s">
        <v>1</v>
      </c>
      <c r="I15" s="51"/>
      <c r="J15" s="51"/>
      <c r="K15" s="51"/>
      <c r="L15" s="51"/>
      <c r="M15" s="51"/>
      <c r="N15" s="52" t="s">
        <v>2</v>
      </c>
      <c r="O15" s="52"/>
      <c r="P15" s="52"/>
      <c r="Q15" s="52"/>
      <c r="R15" s="52"/>
      <c r="S15" s="52"/>
    </row>
    <row r="16" spans="1:25" s="26" customFormat="1" ht="19.5" x14ac:dyDescent="0.25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19" s="23" customFormat="1" ht="19.5" x14ac:dyDescent="0.25">
      <c r="A17" s="34" t="s">
        <v>22</v>
      </c>
      <c r="B17" s="32" t="s">
        <v>3</v>
      </c>
      <c r="C17" s="32"/>
      <c r="D17" s="32" t="s">
        <v>4</v>
      </c>
      <c r="E17" s="32"/>
      <c r="F17" s="32" t="s">
        <v>5</v>
      </c>
      <c r="G17" s="32"/>
      <c r="H17" s="32" t="s">
        <v>3</v>
      </c>
      <c r="I17" s="32"/>
      <c r="J17" s="32" t="s">
        <v>4</v>
      </c>
      <c r="K17" s="32"/>
      <c r="L17" s="32" t="s">
        <v>5</v>
      </c>
      <c r="M17" s="32"/>
      <c r="N17" s="32" t="s">
        <v>3</v>
      </c>
      <c r="O17" s="32"/>
      <c r="P17" s="32" t="s">
        <v>4</v>
      </c>
      <c r="Q17" s="32"/>
      <c r="R17" s="32" t="s">
        <v>5</v>
      </c>
      <c r="S17" s="32"/>
    </row>
    <row r="18" spans="1:19" s="26" customFormat="1" ht="19.5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1:19" s="26" customFormat="1" ht="19.5" x14ac:dyDescent="0.25">
      <c r="A19" s="27"/>
      <c r="B19" s="33" t="s">
        <v>6</v>
      </c>
      <c r="C19" s="33" t="s">
        <v>7</v>
      </c>
      <c r="D19" s="33" t="s">
        <v>6</v>
      </c>
      <c r="E19" s="33" t="s">
        <v>7</v>
      </c>
      <c r="F19" s="33" t="s">
        <v>6</v>
      </c>
      <c r="G19" s="33" t="s">
        <v>7</v>
      </c>
      <c r="H19" s="33" t="s">
        <v>6</v>
      </c>
      <c r="I19" s="33" t="s">
        <v>7</v>
      </c>
      <c r="J19" s="33" t="s">
        <v>6</v>
      </c>
      <c r="K19" s="33" t="s">
        <v>7</v>
      </c>
      <c r="L19" s="33" t="s">
        <v>6</v>
      </c>
      <c r="M19" s="33" t="s">
        <v>7</v>
      </c>
      <c r="N19" s="33" t="s">
        <v>6</v>
      </c>
      <c r="O19" s="33" t="s">
        <v>7</v>
      </c>
      <c r="P19" s="33" t="s">
        <v>6</v>
      </c>
      <c r="Q19" s="33" t="s">
        <v>7</v>
      </c>
      <c r="R19" s="33" t="s">
        <v>6</v>
      </c>
      <c r="S19" s="33" t="s">
        <v>7</v>
      </c>
    </row>
    <row r="21" spans="1:19" ht="20.25" x14ac:dyDescent="0.3">
      <c r="A21" s="36"/>
      <c r="B21" s="48">
        <v>2025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19" ht="12.75" customHeight="1" x14ac:dyDescent="0.3">
      <c r="G22" s="8"/>
      <c r="H22" s="8"/>
      <c r="I22" s="8"/>
      <c r="J22" s="8"/>
    </row>
    <row r="23" spans="1:19" ht="20.25" x14ac:dyDescent="0.3">
      <c r="A23" s="11" t="s">
        <v>8</v>
      </c>
      <c r="B23" s="9">
        <v>124372</v>
      </c>
      <c r="C23" s="9">
        <v>243751</v>
      </c>
      <c r="D23" s="9">
        <v>24618</v>
      </c>
      <c r="E23" s="9">
        <v>54451</v>
      </c>
      <c r="F23" s="9">
        <f>SUM(B23,D23)</f>
        <v>148990</v>
      </c>
      <c r="G23" s="9">
        <f>SUM(C23,E23)</f>
        <v>298202</v>
      </c>
      <c r="H23" s="9">
        <v>36066</v>
      </c>
      <c r="I23" s="9">
        <v>109621</v>
      </c>
      <c r="J23" s="9">
        <v>8773</v>
      </c>
      <c r="K23" s="9">
        <v>39707</v>
      </c>
      <c r="L23" s="9">
        <f t="shared" ref="L23:M27" si="0">SUM(H23,J23)</f>
        <v>44839</v>
      </c>
      <c r="M23" s="9">
        <f t="shared" si="0"/>
        <v>149328</v>
      </c>
      <c r="N23" s="9">
        <f t="shared" ref="N23:Q27" si="1">SUM(B23,H23)</f>
        <v>160438</v>
      </c>
      <c r="O23" s="9">
        <f t="shared" si="1"/>
        <v>353372</v>
      </c>
      <c r="P23" s="9">
        <f t="shared" si="1"/>
        <v>33391</v>
      </c>
      <c r="Q23" s="9">
        <f t="shared" si="1"/>
        <v>94158</v>
      </c>
      <c r="R23" s="9">
        <f t="shared" ref="R23:S27" si="2">SUM(N23,P23)</f>
        <v>193829</v>
      </c>
      <c r="S23" s="9">
        <f t="shared" si="2"/>
        <v>447530</v>
      </c>
    </row>
    <row r="24" spans="1:19" ht="20.25" x14ac:dyDescent="0.3">
      <c r="A24" s="11" t="s">
        <v>9</v>
      </c>
      <c r="B24" s="9">
        <v>40828</v>
      </c>
      <c r="C24" s="9">
        <v>81231</v>
      </c>
      <c r="D24" s="9">
        <v>3794</v>
      </c>
      <c r="E24" s="9">
        <v>11616</v>
      </c>
      <c r="F24" s="9">
        <f t="shared" ref="F24:G26" si="3">SUM(B24,D24)</f>
        <v>44622</v>
      </c>
      <c r="G24" s="9">
        <f t="shared" si="3"/>
        <v>92847</v>
      </c>
      <c r="H24" s="9">
        <v>18634</v>
      </c>
      <c r="I24" s="9">
        <v>50099</v>
      </c>
      <c r="J24" s="9">
        <v>2848</v>
      </c>
      <c r="K24" s="9">
        <v>14168</v>
      </c>
      <c r="L24" s="9">
        <f t="shared" si="0"/>
        <v>21482</v>
      </c>
      <c r="M24" s="9">
        <f t="shared" si="0"/>
        <v>64267</v>
      </c>
      <c r="N24" s="9">
        <f t="shared" si="1"/>
        <v>59462</v>
      </c>
      <c r="O24" s="9">
        <f t="shared" si="1"/>
        <v>131330</v>
      </c>
      <c r="P24" s="9">
        <f t="shared" si="1"/>
        <v>6642</v>
      </c>
      <c r="Q24" s="9">
        <f t="shared" si="1"/>
        <v>25784</v>
      </c>
      <c r="R24" s="9">
        <f t="shared" si="2"/>
        <v>66104</v>
      </c>
      <c r="S24" s="9">
        <f t="shared" si="2"/>
        <v>157114</v>
      </c>
    </row>
    <row r="25" spans="1:19" ht="20.25" x14ac:dyDescent="0.3">
      <c r="A25" s="11" t="s">
        <v>10</v>
      </c>
      <c r="B25" s="9">
        <v>18276</v>
      </c>
      <c r="C25" s="9">
        <v>41503</v>
      </c>
      <c r="D25" s="9">
        <v>4170</v>
      </c>
      <c r="E25" s="9">
        <v>11451</v>
      </c>
      <c r="F25" s="9">
        <f t="shared" si="3"/>
        <v>22446</v>
      </c>
      <c r="G25" s="9">
        <f t="shared" si="3"/>
        <v>52954</v>
      </c>
      <c r="H25" s="9">
        <v>11976</v>
      </c>
      <c r="I25" s="9">
        <v>37362</v>
      </c>
      <c r="J25" s="9">
        <v>2467</v>
      </c>
      <c r="K25" s="9">
        <v>10436</v>
      </c>
      <c r="L25" s="9">
        <f t="shared" si="0"/>
        <v>14443</v>
      </c>
      <c r="M25" s="9">
        <f t="shared" si="0"/>
        <v>47798</v>
      </c>
      <c r="N25" s="9">
        <f t="shared" si="1"/>
        <v>30252</v>
      </c>
      <c r="O25" s="9">
        <f t="shared" si="1"/>
        <v>78865</v>
      </c>
      <c r="P25" s="9">
        <f t="shared" si="1"/>
        <v>6637</v>
      </c>
      <c r="Q25" s="9">
        <f t="shared" si="1"/>
        <v>21887</v>
      </c>
      <c r="R25" s="9">
        <f t="shared" si="2"/>
        <v>36889</v>
      </c>
      <c r="S25" s="9">
        <f t="shared" si="2"/>
        <v>100752</v>
      </c>
    </row>
    <row r="26" spans="1:19" ht="20.25" x14ac:dyDescent="0.3">
      <c r="A26" s="11" t="s">
        <v>11</v>
      </c>
      <c r="B26" s="9">
        <v>44102</v>
      </c>
      <c r="C26" s="9">
        <v>80909</v>
      </c>
      <c r="D26" s="9">
        <v>6134</v>
      </c>
      <c r="E26" s="9">
        <v>13087</v>
      </c>
      <c r="F26" s="9">
        <f t="shared" si="3"/>
        <v>50236</v>
      </c>
      <c r="G26" s="9">
        <f t="shared" si="3"/>
        <v>93996</v>
      </c>
      <c r="H26" s="9">
        <v>32074</v>
      </c>
      <c r="I26" s="9">
        <v>125664</v>
      </c>
      <c r="J26" s="9">
        <v>5260</v>
      </c>
      <c r="K26" s="9">
        <v>29730</v>
      </c>
      <c r="L26" s="9">
        <f t="shared" si="0"/>
        <v>37334</v>
      </c>
      <c r="M26" s="9">
        <f t="shared" si="0"/>
        <v>155394</v>
      </c>
      <c r="N26" s="9">
        <f t="shared" si="1"/>
        <v>76176</v>
      </c>
      <c r="O26" s="9">
        <f t="shared" si="1"/>
        <v>206573</v>
      </c>
      <c r="P26" s="9">
        <f t="shared" si="1"/>
        <v>11394</v>
      </c>
      <c r="Q26" s="9">
        <f t="shared" si="1"/>
        <v>42817</v>
      </c>
      <c r="R26" s="9">
        <f t="shared" si="2"/>
        <v>87570</v>
      </c>
      <c r="S26" s="9">
        <f t="shared" si="2"/>
        <v>249390</v>
      </c>
    </row>
    <row r="27" spans="1:19" s="9" customFormat="1" ht="21" thickBot="1" x14ac:dyDescent="0.35">
      <c r="A27" s="11" t="s">
        <v>12</v>
      </c>
      <c r="B27" s="10">
        <v>91754</v>
      </c>
      <c r="C27" s="10">
        <v>237341</v>
      </c>
      <c r="D27" s="10">
        <v>12862</v>
      </c>
      <c r="E27" s="10">
        <v>41190</v>
      </c>
      <c r="F27" s="10">
        <f>SUM(B27,D27)</f>
        <v>104616</v>
      </c>
      <c r="G27" s="10">
        <f>SUM(C27,E27)</f>
        <v>278531</v>
      </c>
      <c r="H27" s="10">
        <v>28185</v>
      </c>
      <c r="I27" s="10">
        <v>79795</v>
      </c>
      <c r="J27" s="10">
        <v>6585</v>
      </c>
      <c r="K27" s="10">
        <v>31361</v>
      </c>
      <c r="L27" s="10">
        <f t="shared" si="0"/>
        <v>34770</v>
      </c>
      <c r="M27" s="10">
        <f t="shared" si="0"/>
        <v>111156</v>
      </c>
      <c r="N27" s="10">
        <f>SUM(B27,H27)</f>
        <v>119939</v>
      </c>
      <c r="O27" s="10">
        <f>SUM(C27,I27)</f>
        <v>317136</v>
      </c>
      <c r="P27" s="10">
        <f t="shared" si="1"/>
        <v>19447</v>
      </c>
      <c r="Q27" s="10">
        <f t="shared" si="1"/>
        <v>72551</v>
      </c>
      <c r="R27" s="10">
        <f t="shared" si="2"/>
        <v>139386</v>
      </c>
      <c r="S27" s="10">
        <f t="shared" si="2"/>
        <v>389687</v>
      </c>
    </row>
    <row r="28" spans="1:19" ht="21" thickTop="1" x14ac:dyDescent="0.3">
      <c r="A28" s="11" t="s">
        <v>5</v>
      </c>
      <c r="B28" s="9">
        <f>SUM(B23:B27)</f>
        <v>319332</v>
      </c>
      <c r="C28" s="9">
        <f>SUM(C23:C27)</f>
        <v>684735</v>
      </c>
      <c r="D28" s="9">
        <f t="shared" ref="D28:S28" si="4">SUM(D23:D27)</f>
        <v>51578</v>
      </c>
      <c r="E28" s="9">
        <f t="shared" si="4"/>
        <v>131795</v>
      </c>
      <c r="F28" s="9">
        <f t="shared" si="4"/>
        <v>370910</v>
      </c>
      <c r="G28" s="9">
        <f t="shared" si="4"/>
        <v>816530</v>
      </c>
      <c r="H28" s="9">
        <f t="shared" si="4"/>
        <v>126935</v>
      </c>
      <c r="I28" s="9">
        <f t="shared" si="4"/>
        <v>402541</v>
      </c>
      <c r="J28" s="9">
        <f t="shared" si="4"/>
        <v>25933</v>
      </c>
      <c r="K28" s="9">
        <f t="shared" si="4"/>
        <v>125402</v>
      </c>
      <c r="L28" s="9">
        <f t="shared" si="4"/>
        <v>152868</v>
      </c>
      <c r="M28" s="9">
        <f t="shared" si="4"/>
        <v>527943</v>
      </c>
      <c r="N28" s="9">
        <f t="shared" si="4"/>
        <v>446267</v>
      </c>
      <c r="O28" s="9">
        <f t="shared" si="4"/>
        <v>1087276</v>
      </c>
      <c r="P28" s="9">
        <f t="shared" si="4"/>
        <v>77511</v>
      </c>
      <c r="Q28" s="9">
        <f t="shared" si="4"/>
        <v>257197</v>
      </c>
      <c r="R28" s="9">
        <f t="shared" si="4"/>
        <v>523778</v>
      </c>
      <c r="S28" s="9">
        <f t="shared" si="4"/>
        <v>1344473</v>
      </c>
    </row>
    <row r="29" spans="1:19" ht="20.25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</sheetData>
  <mergeCells count="8">
    <mergeCell ref="S1:V1"/>
    <mergeCell ref="B21:S21"/>
    <mergeCell ref="A11:Y11"/>
    <mergeCell ref="A12:Y12"/>
    <mergeCell ref="A13:Y13"/>
    <mergeCell ref="B15:G15"/>
    <mergeCell ref="H15:M15"/>
    <mergeCell ref="N15:S15"/>
  </mergeCells>
  <printOptions gridLines="1"/>
  <pageMargins left="0.27559055118110237" right="0.15748031496062992" top="0.35433070866141736" bottom="0.31496062992125984" header="0.15748031496062992" footer="0.15748031496062992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STAT REGIONE MARCHE PER PROV</vt:lpstr>
      <vt:lpstr>'STAT REGIONE MARCHE PER PROV'!Area_stampa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Lion</dc:creator>
  <cp:lastModifiedBy>Federica Albanesi</cp:lastModifiedBy>
  <cp:lastPrinted>2025-08-01T07:49:38Z</cp:lastPrinted>
  <dcterms:created xsi:type="dcterms:W3CDTF">2017-11-29T10:16:24Z</dcterms:created>
  <dcterms:modified xsi:type="dcterms:W3CDTF">2026-01-09T11:59:55Z</dcterms:modified>
</cp:coreProperties>
</file>